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8490"/>
  </bookViews>
  <sheets>
    <sheet name="分析表" sheetId="1" r:id="rId1"/>
  </sheets>
  <definedNames>
    <definedName name="__IntlFixup" hidden="1">TRUE</definedName>
    <definedName name="_Order1" hidden="1">0</definedName>
    <definedName name="Data.Dump" hidden="1">OFFSET(Data.Top.Left,1,0)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Macro1</definedName>
    <definedName name="Macro2">Macro2</definedName>
    <definedName name="Ownership" hidden="1">OFFSET(Data.Top.Left,1,0)</definedName>
    <definedName name="_xlnm.Print_Area" localSheetId="0">分析表!$A$1:$I$21</definedName>
  </definedNames>
  <calcPr calcId="144525"/>
</workbook>
</file>

<file path=xl/comments1.xml><?xml version="1.0" encoding="utf-8"?>
<comments xmlns="http://schemas.openxmlformats.org/spreadsheetml/2006/main">
  <authors>
    <author>作者</author>
  </authors>
  <commentList>
    <comment ref="B5" authorId="0">
      <text>
        <r>
          <rPr>
            <sz val="9"/>
            <rFont val="宋体"/>
            <charset val="134"/>
          </rPr>
          <t>This template helps you analyze the annual cost of labor by comparing labor 
costs to standard labor. Standard labor is an expected labor cost based on 
estimated capacities of output costed at an estimated hourly rate plus benefits. 
This type of analysis is critical to keeping costs under control.</t>
        </r>
      </text>
    </comment>
  </commentList>
</comments>
</file>

<file path=xl/sharedStrings.xml><?xml version="1.0" encoding="utf-8"?>
<sst xmlns="http://schemas.openxmlformats.org/spreadsheetml/2006/main" count="21">
  <si>
    <t>人工成本全年统计分析</t>
  </si>
  <si>
    <t>1月</t>
  </si>
  <si>
    <t>2月</t>
  </si>
  <si>
    <t>3月</t>
  </si>
  <si>
    <t>4月</t>
  </si>
  <si>
    <t>5月</t>
  </si>
  <si>
    <t>6月</t>
  </si>
  <si>
    <t>上半年合计</t>
  </si>
  <si>
    <t>直接人工</t>
  </si>
  <si>
    <t>附加福利</t>
  </si>
  <si>
    <t>总计人工成本</t>
  </si>
  <si>
    <t>标准人工</t>
  </si>
  <si>
    <t>偏差</t>
  </si>
  <si>
    <t>偏差率 %</t>
  </si>
  <si>
    <t>7月</t>
  </si>
  <si>
    <t>8月</t>
  </si>
  <si>
    <t>9月</t>
  </si>
  <si>
    <t>10月</t>
  </si>
  <si>
    <t>11月</t>
  </si>
  <si>
    <t>12月</t>
  </si>
  <si>
    <t>全年累计</t>
  </si>
</sst>
</file>

<file path=xl/styles.xml><?xml version="1.0" encoding="utf-8"?>
<styleSheet xmlns="http://schemas.openxmlformats.org/spreadsheetml/2006/main">
  <numFmts count="1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mmmm\ d\,\ yyyy"/>
    <numFmt numFmtId="177" formatCode="&quot;$&quot;#,##0_);\(&quot;$&quot;#,##0\)"/>
    <numFmt numFmtId="178" formatCode="_-&quot;£&quot;* #,##0.00_-;\-&quot;£&quot;* #,##0.00_-;_-&quot;£&quot;* &quot;-&quot;??_-;_-@_-"/>
    <numFmt numFmtId="179" formatCode="0.00%_);[Red]\(0.00%\)"/>
    <numFmt numFmtId="180" formatCode="_(* #,##0.00_);_(* \(#,##0.00\);_(* &quot;-&quot;??_);_(@_)"/>
    <numFmt numFmtId="181" formatCode="_-&quot;£&quot;* #,##0_-;\-&quot;£&quot;* #,##0_-;_-&quot;£&quot;* &quot;-&quot;_-;_-@_-"/>
    <numFmt numFmtId="182" formatCode="0%_);[Red]\(0%\)"/>
    <numFmt numFmtId="183" formatCode="_-* #,##0_-;\-* #,##0_-;_-* &quot;-&quot;_-;_-@_-"/>
    <numFmt numFmtId="184" formatCode="_-* #,##0.00_-;\-* #,##0.00_-;_-* &quot;-&quot;??_-;_-@_-"/>
    <numFmt numFmtId="185" formatCode="mm/dd/yy"/>
    <numFmt numFmtId="186" formatCode="0.0%"/>
    <numFmt numFmtId="187" formatCode="_(&quot;$&quot;* #,##0.00_);_(&quot;$&quot;* \(#,##0.00\);_(&quot;$&quot;* &quot;-&quot;??_);_(@_)"/>
    <numFmt numFmtId="188" formatCode="&quot;$&quot;#,##0_);[Red]\(&quot;$&quot;#,##0\)"/>
  </numFmts>
  <fonts count="47">
    <font>
      <sz val="10"/>
      <name val="Arial"/>
      <charset val="134"/>
    </font>
    <font>
      <sz val="10"/>
      <name val="Calibri"/>
      <charset val="134"/>
    </font>
    <font>
      <b/>
      <sz val="22"/>
      <color theme="0"/>
      <name val="微软雅黑"/>
      <charset val="134"/>
    </font>
    <font>
      <sz val="9"/>
      <color theme="0"/>
      <name val="微软雅黑"/>
      <charset val="134"/>
    </font>
    <font>
      <sz val="10"/>
      <color theme="0"/>
      <name val="微软雅黑"/>
      <charset val="134"/>
    </font>
    <font>
      <sz val="14"/>
      <color indexed="8"/>
      <name val="微软雅黑"/>
      <charset val="134"/>
    </font>
    <font>
      <sz val="10"/>
      <color indexed="8"/>
      <name val="微软雅黑"/>
      <charset val="134"/>
    </font>
    <font>
      <sz val="10"/>
      <color theme="0" tint="-0.249977111117893"/>
      <name val="微软雅黑"/>
      <charset val="134"/>
    </font>
    <font>
      <sz val="10"/>
      <color theme="0" tint="-0.499984740745262"/>
      <name val="微软雅黑"/>
      <charset val="134"/>
    </font>
    <font>
      <b/>
      <sz val="10"/>
      <color rgb="FF008FCD"/>
      <name val="微软雅黑"/>
      <charset val="134"/>
    </font>
    <font>
      <sz val="10"/>
      <color theme="1" tint="0.499984740745262"/>
      <name val="微软雅黑"/>
      <charset val="134"/>
    </font>
    <font>
      <b/>
      <sz val="10"/>
      <color theme="0" tint="-0.499984740745262"/>
      <name val="微软雅黑"/>
      <charset val="134"/>
    </font>
    <font>
      <b/>
      <sz val="10"/>
      <color indexed="8"/>
      <name val="微软雅黑"/>
      <charset val="134"/>
    </font>
    <font>
      <sz val="10"/>
      <name val="微软雅黑"/>
      <charset val="134"/>
    </font>
    <font>
      <u/>
      <sz val="10"/>
      <color indexed="12"/>
      <name val="Arial"/>
      <charset val="134"/>
    </font>
    <font>
      <b/>
      <sz val="10"/>
      <color theme="1" tint="0.499984740745262"/>
      <name val="微软雅黑"/>
      <charset val="134"/>
    </font>
    <font>
      <sz val="11"/>
      <color indexed="8"/>
      <name val="Calibri"/>
      <charset val="134"/>
    </font>
    <font>
      <sz val="12"/>
      <color theme="1"/>
      <name val="宋体"/>
      <charset val="134"/>
      <scheme val="minor"/>
    </font>
    <font>
      <b/>
      <sz val="12"/>
      <name val="Arial"/>
      <charset val="134"/>
    </font>
    <font>
      <sz val="11"/>
      <color indexed="61"/>
      <name val="Calibri"/>
      <charset val="134"/>
    </font>
    <font>
      <sz val="11"/>
      <color indexed="9"/>
      <name val="Calibri"/>
      <charset val="134"/>
    </font>
    <font>
      <b/>
      <sz val="11"/>
      <color indexed="62"/>
      <name val="Calibri"/>
      <charset val="134"/>
    </font>
    <font>
      <sz val="11"/>
      <color indexed="62"/>
      <name val="Calibri"/>
      <charset val="134"/>
    </font>
    <font>
      <b/>
      <sz val="11"/>
      <color indexed="46"/>
      <name val="Calibri"/>
      <charset val="134"/>
    </font>
    <font>
      <u/>
      <sz val="11"/>
      <color rgb="FF800080"/>
      <name val="宋体"/>
      <charset val="0"/>
      <scheme val="minor"/>
    </font>
    <font>
      <i/>
      <sz val="11"/>
      <color indexed="23"/>
      <name val="Calibri"/>
      <charset val="134"/>
    </font>
    <font>
      <sz val="11"/>
      <color indexed="46"/>
      <name val="Calibri"/>
      <charset val="134"/>
    </font>
    <font>
      <sz val="11"/>
      <color indexed="10"/>
      <name val="Calibri"/>
      <charset val="134"/>
    </font>
    <font>
      <b/>
      <sz val="18"/>
      <name val="Arial"/>
      <charset val="134"/>
    </font>
    <font>
      <sz val="11"/>
      <color indexed="19"/>
      <name val="Calibri"/>
      <charset val="134"/>
    </font>
    <font>
      <b/>
      <sz val="9"/>
      <name val="Arial"/>
      <charset val="134"/>
    </font>
    <font>
      <sz val="8"/>
      <name val="Times New Roman"/>
      <charset val="134"/>
    </font>
    <font>
      <b/>
      <sz val="11"/>
      <color indexed="23"/>
      <name val="Verdana"/>
      <charset val="134"/>
    </font>
    <font>
      <i/>
      <sz val="10"/>
      <color indexed="12"/>
      <name val="Tms Rmn"/>
      <charset val="134"/>
    </font>
    <font>
      <b/>
      <sz val="11"/>
      <color indexed="63"/>
      <name val="Calibri"/>
      <charset val="134"/>
    </font>
    <font>
      <b/>
      <sz val="8"/>
      <color indexed="8"/>
      <name val="Tahoma"/>
      <charset val="134"/>
    </font>
    <font>
      <sz val="8"/>
      <name val="Arial"/>
      <charset val="134"/>
    </font>
    <font>
      <sz val="10"/>
      <name val="Helv"/>
      <charset val="134"/>
    </font>
    <font>
      <sz val="11"/>
      <color indexed="17"/>
      <name val="Calibri"/>
      <charset val="134"/>
    </font>
    <font>
      <b/>
      <sz val="11"/>
      <color indexed="9"/>
      <name val="Calibri"/>
      <charset val="134"/>
    </font>
    <font>
      <b/>
      <sz val="18"/>
      <color indexed="62"/>
      <name val="Cambria"/>
      <charset val="134"/>
    </font>
    <font>
      <sz val="8"/>
      <name val="Tahoma"/>
      <charset val="134"/>
    </font>
    <font>
      <b/>
      <sz val="8"/>
      <color indexed="9"/>
      <name val="Tahoma"/>
      <charset val="134"/>
    </font>
    <font>
      <sz val="8"/>
      <name val="Verdana"/>
      <charset val="134"/>
    </font>
    <font>
      <sz val="10"/>
      <color indexed="10"/>
      <name val="Helv"/>
      <charset val="134"/>
    </font>
    <font>
      <sz val="9"/>
      <color indexed="10"/>
      <name val="Arial"/>
      <charset val="134"/>
    </font>
    <font>
      <b/>
      <sz val="10"/>
      <color indexed="8"/>
      <name val="Tms Rmn"/>
      <charset val="134"/>
    </font>
  </fonts>
  <fills count="29">
    <fill>
      <patternFill patternType="none"/>
    </fill>
    <fill>
      <patternFill patternType="gray125"/>
    </fill>
    <fill>
      <patternFill patternType="solid">
        <fgColor rgb="FF008FCD"/>
        <bgColor indexed="64"/>
      </patternFill>
    </fill>
    <fill>
      <patternFill patternType="solid">
        <fgColor rgb="FFBBE2F1"/>
        <bgColor indexed="64"/>
      </patternFill>
    </fill>
    <fill>
      <patternFill patternType="solid">
        <fgColor theme="0"/>
        <bgColor indexed="64"/>
      </patternFill>
    </fill>
    <fill>
      <patternFill patternType="solid">
        <fgColor rgb="FFCBD9B8"/>
        <bgColor indexed="64"/>
      </patternFill>
    </fill>
    <fill>
      <patternFill patternType="solid">
        <fgColor indexed="44"/>
        <bgColor indexed="64"/>
      </patternFill>
    </fill>
    <fill>
      <patternFill patternType="solid">
        <fgColor indexed="14"/>
        <bgColor indexed="64"/>
      </patternFill>
    </fill>
    <fill>
      <patternFill patternType="solid">
        <fgColor indexed="26"/>
        <bgColor indexed="64"/>
      </patternFill>
    </fill>
    <fill>
      <patternFill patternType="solid">
        <fgColor indexed="50"/>
        <bgColor indexed="64"/>
      </patternFill>
    </fill>
    <fill>
      <patternFill patternType="solid">
        <fgColor indexed="29"/>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27"/>
        <bgColor indexed="64"/>
      </patternFill>
    </fill>
    <fill>
      <patternFill patternType="solid">
        <fgColor indexed="56"/>
        <bgColor indexed="64"/>
      </patternFill>
    </fill>
    <fill>
      <patternFill patternType="solid">
        <fgColor indexed="53"/>
        <bgColor indexed="64"/>
      </patternFill>
    </fill>
    <fill>
      <patternFill patternType="solid">
        <fgColor indexed="49"/>
        <bgColor indexed="64"/>
      </patternFill>
    </fill>
    <fill>
      <patternFill patternType="solid">
        <fgColor indexed="22"/>
        <bgColor indexed="64"/>
      </patternFill>
    </fill>
    <fill>
      <patternFill patternType="solid">
        <fgColor indexed="43"/>
        <bgColor indexed="64"/>
      </patternFill>
    </fill>
    <fill>
      <patternFill patternType="solid">
        <fgColor indexed="58"/>
        <bgColor indexed="64"/>
      </patternFill>
    </fill>
    <fill>
      <patternFill patternType="lightGray">
        <fgColor indexed="13"/>
        <bgColor indexed="13"/>
      </patternFill>
    </fill>
    <fill>
      <patternFill patternType="solid">
        <fgColor indexed="9"/>
        <bgColor indexed="9"/>
      </patternFill>
    </fill>
    <fill>
      <patternFill patternType="solid">
        <fgColor indexed="22"/>
        <bgColor indexed="22"/>
      </patternFill>
    </fill>
    <fill>
      <patternFill patternType="solid">
        <fgColor indexed="54"/>
        <bgColor indexed="64"/>
      </patternFill>
    </fill>
    <fill>
      <patternFill patternType="solid">
        <fgColor indexed="55"/>
        <bgColor indexed="64"/>
      </patternFill>
    </fill>
    <fill>
      <patternFill patternType="solid">
        <fgColor indexed="9"/>
        <bgColor indexed="64"/>
      </patternFill>
    </fill>
    <fill>
      <patternFill patternType="solid">
        <fgColor indexed="8"/>
        <bgColor indexed="64"/>
      </patternFill>
    </fill>
    <fill>
      <patternFill patternType="darkGray">
        <fgColor indexed="22"/>
        <bgColor indexed="13"/>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double">
        <color indexed="0"/>
      </top>
      <bottom/>
      <diagonal/>
    </border>
    <border>
      <left/>
      <right/>
      <top/>
      <bottom style="medium">
        <color indexed="27"/>
      </bottom>
      <diagonal/>
    </border>
    <border>
      <left/>
      <right/>
      <top/>
      <bottom style="double">
        <color indexed="46"/>
      </bottom>
      <diagonal/>
    </border>
    <border>
      <left/>
      <right/>
      <top style="thin">
        <color auto="1"/>
      </top>
      <bottom/>
      <diagonal/>
    </border>
    <border>
      <left style="medium">
        <color indexed="18"/>
      </left>
      <right style="medium">
        <color indexed="18"/>
      </right>
      <top style="medium">
        <color indexed="18"/>
      </top>
      <bottom style="medium">
        <color indexed="18"/>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indexed="9"/>
      </left>
      <right/>
      <top style="thin">
        <color indexed="9"/>
      </top>
      <bottom style="thin">
        <color indexed="9"/>
      </bottom>
      <diagonal/>
    </border>
    <border>
      <left/>
      <right/>
      <top style="medium">
        <color auto="1"/>
      </top>
      <bottom/>
      <diagonal/>
    </border>
    <border>
      <left style="double">
        <color indexed="63"/>
      </left>
      <right style="double">
        <color indexed="63"/>
      </right>
      <top style="double">
        <color indexed="63"/>
      </top>
      <bottom style="double">
        <color indexed="63"/>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double">
        <color auto="1"/>
      </bottom>
      <diagonal/>
    </border>
    <border>
      <left/>
      <right/>
      <top style="medium">
        <color auto="1"/>
      </top>
      <bottom style="medium">
        <color auto="1"/>
      </bottom>
      <diagonal/>
    </border>
    <border>
      <left/>
      <right/>
      <top style="thin">
        <color auto="1"/>
      </top>
      <bottom style="thin">
        <color auto="1"/>
      </bottom>
      <diagonal/>
    </border>
  </borders>
  <cellStyleXfs count="83">
    <xf numFmtId="0" fontId="0" fillId="0" borderId="0"/>
    <xf numFmtId="42" fontId="17" fillId="0" borderId="0" applyFont="0" applyFill="0" applyBorder="0" applyAlignment="0" applyProtection="0">
      <alignment vertical="center"/>
    </xf>
    <xf numFmtId="44" fontId="17" fillId="0" borderId="0" applyFont="0" applyFill="0" applyBorder="0" applyAlignment="0" applyProtection="0">
      <alignment vertical="center"/>
    </xf>
    <xf numFmtId="0" fontId="33" fillId="0" borderId="0">
      <alignment horizontal="right"/>
    </xf>
    <xf numFmtId="0" fontId="16" fillId="12" borderId="0" applyNumberFormat="0" applyBorder="0" applyAlignment="0" applyProtection="0"/>
    <xf numFmtId="0" fontId="22" fillId="10" borderId="2" applyNumberFormat="0" applyAlignment="0" applyProtection="0"/>
    <xf numFmtId="4" fontId="31" fillId="21" borderId="7">
      <protection locked="0"/>
    </xf>
    <xf numFmtId="41" fontId="17" fillId="0" borderId="0" applyFont="0" applyFill="0" applyBorder="0" applyAlignment="0" applyProtection="0">
      <alignment vertical="center"/>
    </xf>
    <xf numFmtId="43" fontId="17" fillId="0" borderId="0" applyFont="0" applyFill="0" applyBorder="0" applyAlignment="0" applyProtection="0">
      <alignment vertical="center"/>
    </xf>
    <xf numFmtId="182" fontId="0" fillId="0" borderId="0" applyFont="0" applyFill="0" applyBorder="0" applyAlignment="0" applyProtection="0"/>
    <xf numFmtId="0" fontId="16" fillId="8" borderId="0" applyNumberFormat="0" applyBorder="0" applyAlignment="0" applyProtection="0"/>
    <xf numFmtId="0" fontId="19" fillId="7" borderId="0" applyNumberFormat="0" applyBorder="0" applyAlignment="0" applyProtection="0"/>
    <xf numFmtId="0" fontId="14" fillId="0" borderId="0" applyNumberFormat="0" applyFill="0" applyBorder="0" applyAlignment="0" applyProtection="0">
      <alignment vertical="top"/>
      <protection locked="0"/>
    </xf>
    <xf numFmtId="180" fontId="30" fillId="0" borderId="11"/>
    <xf numFmtId="0" fontId="20" fillId="9" borderId="0" applyNumberFormat="0" applyBorder="0" applyAlignment="0" applyProtection="0"/>
    <xf numFmtId="9" fontId="17" fillId="0" borderId="0" applyFont="0" applyFill="0" applyBorder="0" applyAlignment="0" applyProtection="0">
      <alignment vertical="center"/>
    </xf>
    <xf numFmtId="182" fontId="36" fillId="23" borderId="10"/>
    <xf numFmtId="185" fontId="0" fillId="0" borderId="0" applyFont="0" applyFill="0" applyBorder="0" applyAlignment="0" applyProtection="0"/>
    <xf numFmtId="0" fontId="24" fillId="0" borderId="0" applyNumberFormat="0" applyFill="0" applyBorder="0" applyAlignment="0" applyProtection="0">
      <alignment vertical="center"/>
    </xf>
    <xf numFmtId="0" fontId="0" fillId="8" borderId="1" applyNumberFormat="0" applyFont="0" applyAlignment="0" applyProtection="0"/>
    <xf numFmtId="0" fontId="20" fillId="12" borderId="0" applyNumberFormat="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40" fillId="0" borderId="0" applyNumberFormat="0" applyFill="0" applyBorder="0" applyAlignment="0" applyProtection="0"/>
    <xf numFmtId="177" fontId="0" fillId="0" borderId="0" applyFont="0" applyFill="0" applyBorder="0" applyAlignment="0" applyProtection="0"/>
    <xf numFmtId="0" fontId="25" fillId="0" borderId="0" applyNumberFormat="0" applyFill="0" applyBorder="0" applyAlignment="0" applyProtection="0"/>
    <xf numFmtId="0" fontId="28" fillId="0" borderId="0" applyNumberFormat="0" applyFont="0" applyFill="0" applyAlignment="0" applyProtection="0"/>
    <xf numFmtId="0" fontId="18" fillId="0" borderId="0" applyNumberFormat="0" applyFont="0" applyFill="0" applyAlignment="0" applyProtection="0"/>
    <xf numFmtId="0" fontId="20" fillId="14" borderId="0" applyNumberFormat="0" applyBorder="0" applyAlignment="0" applyProtection="0"/>
    <xf numFmtId="0" fontId="21" fillId="0" borderId="4" applyNumberFormat="0" applyFill="0" applyAlignment="0" applyProtection="0"/>
    <xf numFmtId="0" fontId="20" fillId="18" borderId="0" applyNumberFormat="0" applyBorder="0" applyAlignment="0" applyProtection="0"/>
    <xf numFmtId="0" fontId="34" fillId="13" borderId="8" applyNumberFormat="0" applyAlignment="0" applyProtection="0"/>
    <xf numFmtId="184" fontId="0" fillId="0" borderId="0" applyFont="0" applyFill="0" applyBorder="0" applyAlignment="0" applyProtection="0"/>
    <xf numFmtId="0" fontId="23" fillId="13" borderId="2" applyNumberFormat="0" applyAlignment="0" applyProtection="0"/>
    <xf numFmtId="37" fontId="42" fillId="27" borderId="14" applyBorder="0">
      <alignment horizontal="left" vertical="center" indent="1"/>
    </xf>
    <xf numFmtId="0" fontId="39" fillId="25" borderId="12" applyNumberFormat="0" applyAlignment="0" applyProtection="0"/>
    <xf numFmtId="0" fontId="16" fillId="19" borderId="0" applyNumberFormat="0" applyBorder="0" applyAlignment="0" applyProtection="0"/>
    <xf numFmtId="0" fontId="20" fillId="16" borderId="0" applyNumberFormat="0" applyBorder="0" applyAlignment="0" applyProtection="0"/>
    <xf numFmtId="0" fontId="26" fillId="0" borderId="5" applyNumberFormat="0" applyFill="0" applyAlignment="0" applyProtection="0"/>
    <xf numFmtId="0" fontId="0" fillId="0" borderId="3" applyNumberFormat="0" applyFont="0" applyBorder="0" applyAlignment="0" applyProtection="0"/>
    <xf numFmtId="0" fontId="38" fillId="14" borderId="0" applyNumberFormat="0" applyBorder="0" applyAlignment="0" applyProtection="0"/>
    <xf numFmtId="0" fontId="29" fillId="8" borderId="0" applyNumberFormat="0" applyBorder="0" applyAlignment="0" applyProtection="0"/>
    <xf numFmtId="0" fontId="16" fillId="6" borderId="0" applyNumberFormat="0" applyBorder="0" applyAlignment="0" applyProtection="0"/>
    <xf numFmtId="0" fontId="20" fillId="15" borderId="0" applyNumberFormat="0" applyBorder="0" applyAlignment="0" applyProtection="0"/>
    <xf numFmtId="0" fontId="16" fillId="6" borderId="0" applyNumberFormat="0" applyBorder="0" applyAlignment="0" applyProtection="0"/>
    <xf numFmtId="183" fontId="0" fillId="0" borderId="0" applyFont="0" applyFill="0" applyBorder="0" applyAlignment="0" applyProtection="0"/>
    <xf numFmtId="37" fontId="41" fillId="26" borderId="13" applyBorder="0" applyProtection="0">
      <alignment vertical="center"/>
    </xf>
    <xf numFmtId="0" fontId="16" fillId="1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7" fontId="31" fillId="0" borderId="14">
      <protection locked="0"/>
    </xf>
    <xf numFmtId="0" fontId="20" fillId="9" borderId="0" applyNumberFormat="0" applyBorder="0" applyAlignment="0" applyProtection="0"/>
    <xf numFmtId="0" fontId="20" fillId="24" borderId="0" applyNumberFormat="0" applyBorder="0" applyAlignment="0" applyProtection="0"/>
    <xf numFmtId="0" fontId="16" fillId="13" borderId="0" applyNumberFormat="0" applyBorder="0" applyAlignment="0" applyProtection="0"/>
    <xf numFmtId="0" fontId="16" fillId="18" borderId="0" applyNumberFormat="0" applyBorder="0" applyAlignment="0" applyProtection="0"/>
    <xf numFmtId="0" fontId="37" fillId="0" borderId="7"/>
    <xf numFmtId="0" fontId="20" fillId="17" borderId="0" applyNumberFormat="0" applyBorder="0" applyAlignment="0" applyProtection="0"/>
    <xf numFmtId="0" fontId="16" fillId="14" borderId="0" applyNumberFormat="0" applyBorder="0" applyAlignment="0" applyProtection="0"/>
    <xf numFmtId="0" fontId="20" fillId="14" borderId="0" applyNumberFormat="0" applyBorder="0" applyAlignment="0" applyProtection="0"/>
    <xf numFmtId="4" fontId="31" fillId="28" borderId="7"/>
    <xf numFmtId="0" fontId="20" fillId="11" borderId="0" applyNumberFormat="0" applyBorder="0" applyAlignment="0" applyProtection="0"/>
    <xf numFmtId="3" fontId="0" fillId="0" borderId="0" applyFont="0" applyFill="0" applyBorder="0" applyAlignment="0" applyProtection="0"/>
    <xf numFmtId="0" fontId="16" fillId="8" borderId="0" applyNumberFormat="0" applyBorder="0" applyAlignment="0" applyProtection="0"/>
    <xf numFmtId="0" fontId="20" fillId="10" borderId="0" applyNumberFormat="0" applyBorder="0" applyAlignment="0" applyProtection="0"/>
    <xf numFmtId="0" fontId="43" fillId="25" borderId="0" applyBorder="0">
      <alignment horizontal="left" vertical="center" indent="1"/>
    </xf>
    <xf numFmtId="180" fontId="30" fillId="0" borderId="6"/>
    <xf numFmtId="0" fontId="0" fillId="0" borderId="0" applyFont="0" applyFill="0" applyBorder="0" applyAlignment="0" applyProtection="0"/>
    <xf numFmtId="2" fontId="0" fillId="0" borderId="0" applyFont="0" applyFill="0" applyBorder="0" applyAlignment="0" applyProtection="0"/>
    <xf numFmtId="37" fontId="35" fillId="0" borderId="16" applyFill="0">
      <alignment vertical="center"/>
    </xf>
    <xf numFmtId="0" fontId="35" fillId="22" borderId="9" applyNumberFormat="0">
      <alignment horizontal="left" vertical="top" indent="1"/>
    </xf>
    <xf numFmtId="0" fontId="35" fillId="26" borderId="0" applyBorder="0">
      <alignment horizontal="left" vertical="center" indent="1"/>
    </xf>
    <xf numFmtId="0" fontId="35" fillId="0" borderId="9" applyNumberFormat="0" applyFill="0">
      <alignment horizontal="centerContinuous" vertical="top"/>
    </xf>
    <xf numFmtId="187" fontId="30" fillId="0" borderId="15"/>
    <xf numFmtId="0" fontId="32" fillId="18" borderId="0">
      <alignment horizontal="left" wrapText="1" indent="1"/>
    </xf>
    <xf numFmtId="37" fontId="41" fillId="26" borderId="17" applyBorder="0">
      <alignment horizontal="left" vertical="center" indent="2"/>
    </xf>
    <xf numFmtId="0" fontId="44" fillId="0" borderId="0"/>
    <xf numFmtId="179" fontId="36" fillId="0" borderId="10" applyFont="0" applyFill="0" applyBorder="0" applyAlignment="0" applyProtection="0">
      <protection locked="0"/>
    </xf>
    <xf numFmtId="2" fontId="45" fillId="0" borderId="0">
      <protection locked="0"/>
    </xf>
    <xf numFmtId="0" fontId="0" fillId="20" borderId="0"/>
    <xf numFmtId="49" fontId="0" fillId="0" borderId="0" applyFont="0" applyFill="0" applyBorder="0" applyAlignment="0" applyProtection="0"/>
    <xf numFmtId="0" fontId="46" fillId="0" borderId="0"/>
    <xf numFmtId="181" fontId="0" fillId="0" borderId="0" applyFont="0" applyFill="0" applyBorder="0" applyAlignment="0" applyProtection="0"/>
    <xf numFmtId="178" fontId="0" fillId="0" borderId="0" applyFont="0" applyFill="0" applyBorder="0" applyAlignment="0" applyProtection="0"/>
  </cellStyleXfs>
  <cellXfs count="27">
    <xf numFmtId="0" fontId="0" fillId="0" borderId="0" xfId="0"/>
    <xf numFmtId="0" fontId="0" fillId="0" borderId="0" xfId="0" applyFont="1" applyProtection="1"/>
    <xf numFmtId="0" fontId="1" fillId="0" borderId="0" xfId="0" applyFont="1" applyProtection="1"/>
    <xf numFmtId="0" fontId="2" fillId="2" borderId="0" xfId="0" applyFont="1" applyFill="1" applyBorder="1" applyAlignment="1" applyProtection="1">
      <alignment horizontal="centerContinuous"/>
    </xf>
    <xf numFmtId="0" fontId="3" fillId="2" borderId="0" xfId="0" applyFont="1" applyFill="1" applyBorder="1" applyAlignment="1" applyProtection="1">
      <alignment horizontal="centerContinuous"/>
    </xf>
    <xf numFmtId="0" fontId="4" fillId="2" borderId="0" xfId="0" applyFont="1" applyFill="1" applyBorder="1" applyAlignment="1" applyProtection="1">
      <alignment horizontal="centerContinuous"/>
    </xf>
    <xf numFmtId="176" fontId="5" fillId="3" borderId="0" xfId="17" applyNumberFormat="1" applyFont="1" applyFill="1" applyBorder="1" applyAlignment="1" applyProtection="1">
      <alignment horizontal="centerContinuous"/>
      <protection locked="0"/>
    </xf>
    <xf numFmtId="0" fontId="6" fillId="3" borderId="0" xfId="0" applyFont="1" applyFill="1" applyBorder="1" applyAlignment="1" applyProtection="1">
      <alignment horizontal="centerContinuous"/>
    </xf>
    <xf numFmtId="0" fontId="7" fillId="3" borderId="0" xfId="0" applyFont="1" applyFill="1" applyBorder="1" applyAlignment="1" applyProtection="1">
      <alignment horizontal="centerContinuous"/>
    </xf>
    <xf numFmtId="0" fontId="6" fillId="3" borderId="0" xfId="0" applyFont="1" applyFill="1" applyBorder="1" applyProtection="1"/>
    <xf numFmtId="0" fontId="8" fillId="4" borderId="0" xfId="0" applyFont="1" applyFill="1" applyBorder="1" applyProtection="1"/>
    <xf numFmtId="0" fontId="9" fillId="5" borderId="0" xfId="0" applyFont="1" applyFill="1" applyBorder="1" applyAlignment="1" applyProtection="1">
      <alignment horizontal="center" vertical="center"/>
    </xf>
    <xf numFmtId="188" fontId="10" fillId="0" borderId="0" xfId="0" applyNumberFormat="1" applyFont="1" applyFill="1" applyBorder="1" applyAlignment="1" applyProtection="1">
      <alignment horizontal="center"/>
      <protection locked="0"/>
    </xf>
    <xf numFmtId="38" fontId="10" fillId="0" borderId="0" xfId="0" applyNumberFormat="1" applyFont="1" applyFill="1" applyBorder="1" applyAlignment="1" applyProtection="1">
      <alignment horizontal="center"/>
      <protection locked="0"/>
    </xf>
    <xf numFmtId="188" fontId="10" fillId="0" borderId="0" xfId="0" applyNumberFormat="1" applyFont="1" applyFill="1" applyBorder="1" applyAlignment="1" applyProtection="1">
      <alignment horizontal="center"/>
    </xf>
    <xf numFmtId="0" fontId="11" fillId="4" borderId="0" xfId="0" applyFont="1" applyFill="1" applyBorder="1" applyProtection="1"/>
    <xf numFmtId="188" fontId="12" fillId="5" borderId="0" xfId="0" applyNumberFormat="1" applyFont="1" applyFill="1" applyBorder="1" applyProtection="1"/>
    <xf numFmtId="186" fontId="11" fillId="0" borderId="0" xfId="9" applyNumberFormat="1" applyFont="1" applyFill="1" applyBorder="1" applyProtection="1"/>
    <xf numFmtId="0" fontId="6" fillId="0" borderId="0" xfId="0" applyFont="1" applyFill="1" applyBorder="1" applyProtection="1"/>
    <xf numFmtId="186" fontId="11" fillId="4" borderId="0" xfId="9" applyNumberFormat="1" applyFont="1" applyFill="1" applyBorder="1" applyProtection="1"/>
    <xf numFmtId="0" fontId="13" fillId="2" borderId="0" xfId="0" applyFont="1" applyFill="1" applyBorder="1" applyProtection="1"/>
    <xf numFmtId="0" fontId="14" fillId="0" borderId="0" xfId="12" applyFont="1" applyAlignment="1" applyProtection="1">
      <alignment horizontal="center" vertical="center"/>
    </xf>
    <xf numFmtId="0" fontId="14" fillId="0" borderId="0" xfId="12" applyAlignment="1" applyProtection="1">
      <alignment horizontal="center" vertical="center"/>
    </xf>
    <xf numFmtId="14" fontId="9" fillId="5" borderId="0" xfId="0" applyNumberFormat="1" applyFont="1" applyFill="1" applyBorder="1" applyAlignment="1" applyProtection="1">
      <alignment horizontal="center" vertical="center"/>
    </xf>
    <xf numFmtId="188" fontId="15" fillId="0" borderId="0" xfId="0" applyNumberFormat="1" applyFont="1" applyFill="1" applyBorder="1" applyAlignment="1" applyProtection="1">
      <alignment horizontal="center"/>
    </xf>
    <xf numFmtId="14" fontId="6" fillId="0" borderId="0" xfId="0" applyNumberFormat="1" applyFont="1" applyFill="1" applyBorder="1" applyProtection="1"/>
    <xf numFmtId="38" fontId="15" fillId="0" borderId="0" xfId="0" applyNumberFormat="1" applyFont="1" applyFill="1" applyBorder="1" applyAlignment="1" applyProtection="1">
      <alignment horizontal="center"/>
    </xf>
  </cellXfs>
  <cellStyles count="83">
    <cellStyle name="常规" xfId="0" builtinId="0"/>
    <cellStyle name="货币[0]" xfId="1" builtinId="7"/>
    <cellStyle name="货币" xfId="2" builtinId="4"/>
    <cellStyle name="TmsRmn10BlueItalic" xfId="3"/>
    <cellStyle name="20% - 强调文字颜色 3" xfId="4" builtinId="38"/>
    <cellStyle name="输入" xfId="5" builtinId="20"/>
    <cellStyle name="DarkBlueOutlineYellow" xfId="6"/>
    <cellStyle name="千位分隔[0]" xfId="7" builtinId="6"/>
    <cellStyle name="千位分隔" xfId="8" builtinId="3"/>
    <cellStyle name="Percent_simple" xfId="9"/>
    <cellStyle name="40% - 强调文字颜色 3" xfId="10" builtinId="39"/>
    <cellStyle name="差" xfId="11" builtinId="27"/>
    <cellStyle name="超链接" xfId="12" builtinId="8"/>
    <cellStyle name="Gross Margin" xfId="13"/>
    <cellStyle name="60% - 强调文字颜色 3" xfId="14" builtinId="40"/>
    <cellStyle name="百分比" xfId="15" builtinId="5"/>
    <cellStyle name="Percent.0" xfId="16"/>
    <cellStyle name="Date_simple" xfId="17"/>
    <cellStyle name="已访问的超链接" xfId="18" builtinId="9"/>
    <cellStyle name="注释" xfId="19" builtinId="10"/>
    <cellStyle name="60% - 强调文字颜色 2" xfId="20" builtinId="36"/>
    <cellStyle name="标题 4" xfId="21" builtinId="19"/>
    <cellStyle name="警告文本" xfId="22" builtinId="11"/>
    <cellStyle name="标题" xfId="23" builtinId="15"/>
    <cellStyle name="Currency0"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Dezimal_Compiling Utility Macros" xfId="32"/>
    <cellStyle name="计算" xfId="33" builtinId="22"/>
    <cellStyle name="header" xfId="34"/>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Dezimal [0]_Compiling Utility Macros" xfId="45"/>
    <cellStyle name="amount" xfId="46"/>
    <cellStyle name="40% - 强调文字颜色 1" xfId="47" builtinId="31"/>
    <cellStyle name="20% - 强调文字颜色 2" xfId="48" builtinId="34"/>
    <cellStyle name="40% - 强调文字颜色 2" xfId="49" builtinId="35"/>
    <cellStyle name="Blank" xfId="50"/>
    <cellStyle name="强调文字颜色 3" xfId="51" builtinId="37"/>
    <cellStyle name="强调文字颜色 4" xfId="52" builtinId="41"/>
    <cellStyle name="20% - 强调文字颜色 4" xfId="53" builtinId="42"/>
    <cellStyle name="40% - 强调文字颜色 4" xfId="54" builtinId="43"/>
    <cellStyle name="DarkBlueOutline" xfId="55"/>
    <cellStyle name="强调文字颜色 5" xfId="56" builtinId="45"/>
    <cellStyle name="40% - 强调文字颜色 5" xfId="57" builtinId="47"/>
    <cellStyle name="60% - 强调文字颜色 5" xfId="58" builtinId="48"/>
    <cellStyle name="GRAY" xfId="59"/>
    <cellStyle name="强调文字颜色 6" xfId="60" builtinId="49"/>
    <cellStyle name="Comma0" xfId="61"/>
    <cellStyle name="40% - 强调文字颜色 6" xfId="62" builtinId="51"/>
    <cellStyle name="60% - 强调文字颜色 6" xfId="63" builtinId="52"/>
    <cellStyle name="Body text" xfId="64"/>
    <cellStyle name="Level 2 Total" xfId="65"/>
    <cellStyle name="Date" xfId="66"/>
    <cellStyle name="Fixed" xfId="67"/>
    <cellStyle name="Header Total" xfId="68"/>
    <cellStyle name="Header1" xfId="69"/>
    <cellStyle name="Header2" xfId="70"/>
    <cellStyle name="Header3" xfId="71"/>
    <cellStyle name="Major Total" xfId="72"/>
    <cellStyle name="NonPrint_TemTitle" xfId="73"/>
    <cellStyle name="Normal 2" xfId="74"/>
    <cellStyle name="NormalRed" xfId="75"/>
    <cellStyle name="Percent.00" xfId="76"/>
    <cellStyle name="RED POSTED" xfId="77"/>
    <cellStyle name="Standard_Anpassen der Amortisation" xfId="78"/>
    <cellStyle name="Text_simple" xfId="79"/>
    <cellStyle name="TmsRmn10Bold" xfId="80"/>
    <cellStyle name="Währung [0]_Compiling Utility Macros" xfId="81"/>
    <cellStyle name="Währung_Compiling Utility Macros" xfId="82"/>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008FCD"/>
      <color rgb="00CBD9B8"/>
      <color rgb="0000A384"/>
      <color rgb="00BBE2F1"/>
      <color rgb="00488B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66675</xdr:colOff>
      <xdr:row>1</xdr:row>
      <xdr:rowOff>38100</xdr:rowOff>
    </xdr:to>
    <xdr:sp>
      <xdr:nvSpPr>
        <xdr:cNvPr id="1025" name="Rectangle 1"/>
        <xdr:cNvSpPr>
          <a:spLocks noChangeArrowheads="1"/>
        </xdr:cNvSpPr>
      </xdr:nvSpPr>
      <xdr:spPr>
        <a:xfrm>
          <a:off x="0" y="0"/>
          <a:ext cx="180975" cy="64770"/>
        </a:xfrm>
        <a:prstGeom prst="rect">
          <a:avLst/>
        </a:prstGeom>
        <a:solidFill>
          <a:srgbClr val="FFFFFF"/>
        </a:solidFill>
        <a:ln w="9525">
          <a:noFill/>
          <a:miter lim="800000"/>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23"/>
  <sheetViews>
    <sheetView showGridLines="0" showRowColHeaders="0" tabSelected="1" workbookViewId="0">
      <selection activeCell="K16" sqref="K16"/>
    </sheetView>
  </sheetViews>
  <sheetFormatPr defaultColWidth="9" defaultRowHeight="12.75"/>
  <cols>
    <col min="1" max="1" width="1.71428571428571" style="1" customWidth="1"/>
    <col min="2" max="2" width="28.7142857142857" style="1" customWidth="1"/>
    <col min="3" max="9" width="12.7142857142857" style="1" customWidth="1"/>
    <col min="10" max="10" width="4.71428571428571" style="1" customWidth="1"/>
    <col min="11" max="16384" width="9.14285714285714" style="1"/>
  </cols>
  <sheetData>
    <row r="1" ht="2.1" customHeight="1"/>
    <row r="2" ht="6" customHeight="1" spans="2:9">
      <c r="B2" s="2"/>
      <c r="C2" s="2"/>
      <c r="D2" s="2"/>
      <c r="E2" s="2"/>
      <c r="F2" s="2"/>
      <c r="G2" s="2"/>
      <c r="H2" s="2"/>
      <c r="I2" s="2"/>
    </row>
    <row r="3" ht="31.5" spans="2:9">
      <c r="B3" s="3" t="s">
        <v>0</v>
      </c>
      <c r="C3" s="4"/>
      <c r="D3" s="5"/>
      <c r="E3" s="5"/>
      <c r="F3" s="5"/>
      <c r="G3" s="5"/>
      <c r="H3" s="5"/>
      <c r="I3" s="5"/>
    </row>
    <row r="4" ht="20.25" spans="2:9">
      <c r="B4" s="6">
        <f ca="1">NOW()</f>
        <v>42984.7093287037</v>
      </c>
      <c r="C4" s="7"/>
      <c r="D4" s="8"/>
      <c r="E4" s="8"/>
      <c r="F4" s="7"/>
      <c r="G4" s="7"/>
      <c r="H4" s="7"/>
      <c r="I4" s="7"/>
    </row>
    <row r="5" customHeight="1" spans="2:9">
      <c r="B5" s="9"/>
      <c r="C5" s="9"/>
      <c r="D5" s="9"/>
      <c r="E5" s="9"/>
      <c r="F5" s="9"/>
      <c r="G5" s="9"/>
      <c r="H5" s="9"/>
      <c r="I5" s="9"/>
    </row>
    <row r="6" ht="16.5" spans="2:9">
      <c r="B6" s="10"/>
      <c r="C6" s="11" t="s">
        <v>1</v>
      </c>
      <c r="D6" s="11" t="s">
        <v>2</v>
      </c>
      <c r="E6" s="11" t="s">
        <v>3</v>
      </c>
      <c r="F6" s="11" t="s">
        <v>4</v>
      </c>
      <c r="G6" s="11" t="s">
        <v>5</v>
      </c>
      <c r="H6" s="11" t="s">
        <v>6</v>
      </c>
      <c r="I6" s="23" t="s">
        <v>7</v>
      </c>
    </row>
    <row r="7" ht="16.5" spans="2:9">
      <c r="B7" s="10" t="s">
        <v>8</v>
      </c>
      <c r="C7" s="12">
        <v>10000</v>
      </c>
      <c r="D7" s="12">
        <v>11000</v>
      </c>
      <c r="E7" s="12">
        <v>13000</v>
      </c>
      <c r="F7" s="12">
        <v>15000</v>
      </c>
      <c r="G7" s="12">
        <v>17000</v>
      </c>
      <c r="H7" s="12">
        <v>18000</v>
      </c>
      <c r="I7" s="24">
        <f t="shared" ref="I7:I10" si="0">IF(SUM(C7:H7),SUM(C7:H7),"")</f>
        <v>84000</v>
      </c>
    </row>
    <row r="8" ht="16.5" spans="2:9">
      <c r="B8" s="10" t="s">
        <v>9</v>
      </c>
      <c r="C8" s="13">
        <v>3000</v>
      </c>
      <c r="D8" s="13">
        <v>3300</v>
      </c>
      <c r="E8" s="13">
        <v>4000</v>
      </c>
      <c r="F8" s="13">
        <v>6000</v>
      </c>
      <c r="G8" s="13">
        <v>7000</v>
      </c>
      <c r="H8" s="13">
        <v>8000</v>
      </c>
      <c r="I8" s="24">
        <f t="shared" si="0"/>
        <v>31300</v>
      </c>
    </row>
    <row r="9" ht="16.5" spans="2:9">
      <c r="B9" s="10" t="s">
        <v>10</v>
      </c>
      <c r="C9" s="14">
        <f t="shared" ref="C9:I9" si="1">IF(SUM(C7:C8),SUM(C7:C8),"")</f>
        <v>13000</v>
      </c>
      <c r="D9" s="14">
        <f t="shared" si="1"/>
        <v>14300</v>
      </c>
      <c r="E9" s="14">
        <f t="shared" si="1"/>
        <v>17000</v>
      </c>
      <c r="F9" s="14">
        <f t="shared" si="1"/>
        <v>21000</v>
      </c>
      <c r="G9" s="14">
        <f t="shared" si="1"/>
        <v>24000</v>
      </c>
      <c r="H9" s="14">
        <f t="shared" si="1"/>
        <v>26000</v>
      </c>
      <c r="I9" s="24">
        <f t="shared" si="1"/>
        <v>115300</v>
      </c>
    </row>
    <row r="10" ht="16.5" spans="2:9">
      <c r="B10" s="10" t="s">
        <v>11</v>
      </c>
      <c r="C10" s="12">
        <v>12000</v>
      </c>
      <c r="D10" s="12">
        <v>14700</v>
      </c>
      <c r="E10" s="12">
        <v>16500</v>
      </c>
      <c r="F10" s="12">
        <v>22000</v>
      </c>
      <c r="G10" s="12">
        <v>25500</v>
      </c>
      <c r="H10" s="12">
        <v>24400</v>
      </c>
      <c r="I10" s="24">
        <f t="shared" si="0"/>
        <v>115100</v>
      </c>
    </row>
    <row r="11" ht="16.5" spans="2:9">
      <c r="B11" s="15" t="s">
        <v>12</v>
      </c>
      <c r="C11" s="16">
        <f t="shared" ref="C11:I11" si="2">IF(SUM(C9:C10),C10-C9,"")</f>
        <v>-1000</v>
      </c>
      <c r="D11" s="16">
        <f t="shared" si="2"/>
        <v>400</v>
      </c>
      <c r="E11" s="16">
        <f t="shared" si="2"/>
        <v>-500</v>
      </c>
      <c r="F11" s="16">
        <f t="shared" si="2"/>
        <v>1000</v>
      </c>
      <c r="G11" s="16">
        <f t="shared" si="2"/>
        <v>1500</v>
      </c>
      <c r="H11" s="16">
        <f t="shared" si="2"/>
        <v>-1600</v>
      </c>
      <c r="I11" s="16">
        <f t="shared" si="2"/>
        <v>-200</v>
      </c>
    </row>
    <row r="12" ht="16.5" spans="2:9">
      <c r="B12" s="15" t="s">
        <v>13</v>
      </c>
      <c r="C12" s="17">
        <f t="shared" ref="C12:H12" si="3">IF(C10,C11/C10,"")</f>
        <v>-0.0833333333333333</v>
      </c>
      <c r="D12" s="17">
        <f t="shared" si="3"/>
        <v>0.0272108843537415</v>
      </c>
      <c r="E12" s="17">
        <f t="shared" si="3"/>
        <v>-0.0303030303030303</v>
      </c>
      <c r="F12" s="17">
        <f t="shared" si="3"/>
        <v>0.0454545454545455</v>
      </c>
      <c r="G12" s="17">
        <f t="shared" si="3"/>
        <v>0.0588235294117647</v>
      </c>
      <c r="H12" s="17">
        <f t="shared" si="3"/>
        <v>-0.0655737704918033</v>
      </c>
      <c r="I12" s="17">
        <f>IF(SUM(I10),I11/I10,"")</f>
        <v>-0.00173761946133797</v>
      </c>
    </row>
    <row r="13" customHeight="1" spans="2:9">
      <c r="B13" s="10"/>
      <c r="C13" s="18"/>
      <c r="D13" s="18"/>
      <c r="E13" s="18"/>
      <c r="F13" s="18"/>
      <c r="G13" s="18"/>
      <c r="H13" s="18"/>
      <c r="I13" s="25"/>
    </row>
    <row r="14" ht="16.5" spans="2:9">
      <c r="B14" s="10"/>
      <c r="C14" s="11" t="s">
        <v>14</v>
      </c>
      <c r="D14" s="11" t="s">
        <v>15</v>
      </c>
      <c r="E14" s="11" t="s">
        <v>16</v>
      </c>
      <c r="F14" s="11" t="s">
        <v>17</v>
      </c>
      <c r="G14" s="11" t="s">
        <v>18</v>
      </c>
      <c r="H14" s="11" t="s">
        <v>19</v>
      </c>
      <c r="I14" s="23" t="s">
        <v>20</v>
      </c>
    </row>
    <row r="15" ht="16.5" spans="2:9">
      <c r="B15" s="10" t="s">
        <v>8</v>
      </c>
      <c r="C15" s="12">
        <v>10000</v>
      </c>
      <c r="D15" s="12">
        <v>11000</v>
      </c>
      <c r="E15" s="12">
        <v>13000</v>
      </c>
      <c r="F15" s="12">
        <v>14000</v>
      </c>
      <c r="G15" s="12">
        <v>14000</v>
      </c>
      <c r="H15" s="12">
        <v>14000</v>
      </c>
      <c r="I15" s="24">
        <f t="shared" ref="I15:I18" si="4">IF(SUM(C15:H15,C7:H7),SUM(C15:H15,C7:H7),"")</f>
        <v>160000</v>
      </c>
    </row>
    <row r="16" ht="16.5" spans="2:9">
      <c r="B16" s="10" t="s">
        <v>9</v>
      </c>
      <c r="C16" s="13">
        <v>3000</v>
      </c>
      <c r="D16" s="13">
        <v>3300</v>
      </c>
      <c r="E16" s="13">
        <v>4000</v>
      </c>
      <c r="F16" s="13">
        <v>4400</v>
      </c>
      <c r="G16" s="13">
        <v>5400</v>
      </c>
      <c r="H16" s="13">
        <v>6400</v>
      </c>
      <c r="I16" s="26">
        <f t="shared" si="4"/>
        <v>57800</v>
      </c>
    </row>
    <row r="17" ht="16.5" spans="2:9">
      <c r="B17" s="10" t="s">
        <v>10</v>
      </c>
      <c r="C17" s="14">
        <f t="shared" ref="C17:I17" si="5">IF(SUM(C15:C16),SUM(C15:C16),"")</f>
        <v>13000</v>
      </c>
      <c r="D17" s="14">
        <f t="shared" si="5"/>
        <v>14300</v>
      </c>
      <c r="E17" s="14">
        <f t="shared" si="5"/>
        <v>17000</v>
      </c>
      <c r="F17" s="14">
        <f t="shared" si="5"/>
        <v>18400</v>
      </c>
      <c r="G17" s="14">
        <f t="shared" si="5"/>
        <v>19400</v>
      </c>
      <c r="H17" s="14">
        <f t="shared" si="5"/>
        <v>20400</v>
      </c>
      <c r="I17" s="24">
        <f t="shared" si="5"/>
        <v>217800</v>
      </c>
    </row>
    <row r="18" ht="16.5" spans="2:9">
      <c r="B18" s="10" t="s">
        <v>11</v>
      </c>
      <c r="C18" s="12">
        <v>12000</v>
      </c>
      <c r="D18" s="12">
        <v>14700</v>
      </c>
      <c r="E18" s="12">
        <v>16500</v>
      </c>
      <c r="F18" s="12">
        <v>17500</v>
      </c>
      <c r="G18" s="12">
        <v>16500</v>
      </c>
      <c r="H18" s="12">
        <v>14500</v>
      </c>
      <c r="I18" s="24">
        <f t="shared" si="4"/>
        <v>206800</v>
      </c>
    </row>
    <row r="19" ht="16.5" spans="2:9">
      <c r="B19" s="15" t="s">
        <v>12</v>
      </c>
      <c r="C19" s="16">
        <f t="shared" ref="C19:I19" si="6">IF(SUM(C17:C18),C18-C17,"")</f>
        <v>-1000</v>
      </c>
      <c r="D19" s="16">
        <f t="shared" si="6"/>
        <v>400</v>
      </c>
      <c r="E19" s="16">
        <f t="shared" si="6"/>
        <v>-500</v>
      </c>
      <c r="F19" s="16">
        <f t="shared" si="6"/>
        <v>-900</v>
      </c>
      <c r="G19" s="16">
        <f t="shared" si="6"/>
        <v>-2900</v>
      </c>
      <c r="H19" s="16">
        <f t="shared" si="6"/>
        <v>-5900</v>
      </c>
      <c r="I19" s="16">
        <f t="shared" si="6"/>
        <v>-11000</v>
      </c>
    </row>
    <row r="20" ht="16.5" spans="2:9">
      <c r="B20" s="15" t="s">
        <v>13</v>
      </c>
      <c r="C20" s="19">
        <f t="shared" ref="C20:H20" si="7">IF(C18,C19/C18,"")</f>
        <v>-0.0833333333333333</v>
      </c>
      <c r="D20" s="19">
        <f t="shared" si="7"/>
        <v>0.0272108843537415</v>
      </c>
      <c r="E20" s="19">
        <f t="shared" si="7"/>
        <v>-0.0303030303030303</v>
      </c>
      <c r="F20" s="19">
        <f t="shared" si="7"/>
        <v>-0.0514285714285714</v>
      </c>
      <c r="G20" s="19">
        <f t="shared" si="7"/>
        <v>-0.175757575757576</v>
      </c>
      <c r="H20" s="19">
        <f t="shared" si="7"/>
        <v>-0.406896551724138</v>
      </c>
      <c r="I20" s="19">
        <f>IF(SUM(I18),I19/I18,"")</f>
        <v>-0.0531914893617021</v>
      </c>
    </row>
    <row r="21" ht="16.5" spans="2:9">
      <c r="B21" s="20"/>
      <c r="C21" s="20"/>
      <c r="D21" s="20"/>
      <c r="E21" s="20"/>
      <c r="F21" s="20"/>
      <c r="G21" s="20"/>
      <c r="H21" s="20"/>
      <c r="I21" s="20"/>
    </row>
    <row r="23" spans="2:9">
      <c r="B23" s="21"/>
      <c r="C23" s="22"/>
      <c r="D23" s="22"/>
      <c r="E23" s="22"/>
      <c r="F23" s="22"/>
      <c r="G23" s="22"/>
      <c r="H23" s="22"/>
      <c r="I23" s="22"/>
    </row>
  </sheetData>
  <mergeCells count="1">
    <mergeCell ref="B23:I23"/>
  </mergeCells>
  <printOptions horizontalCentered="1"/>
  <pageMargins left="0.235416666666667" right="0.235416666666667" top="0.747916666666667" bottom="0.747916666666667" header="0.235416666666667" footer="0.511805555555556"/>
  <pageSetup paperSize="1" scale="87" orientation="portrait" verticalDpi="300"/>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BFF836-D737-4A0E-A98C-4313813688E5}">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2015-12-31T08:52:00Z</dcterms:created>
  <dcterms:modified xsi:type="dcterms:W3CDTF">2017-09-06T09:01:51Z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TC018775269991</vt:lpwstr>
  </property>
  <property fmtid="{D5CDD505-2E9C-101B-9397-08002B2CF9AE}" pid="3" name="name">
    <vt:lpwstr>人工成本全年统计分析.xlsx</vt:lpwstr>
  </property>
  <property fmtid="{D5CDD505-2E9C-101B-9397-08002B2CF9AE}" pid="4" name="fileid">
    <vt:lpwstr>861178</vt:lpwstr>
  </property>
  <property fmtid="{D5CDD505-2E9C-101B-9397-08002B2CF9AE}" pid="5" name="KSOProductBuildVer">
    <vt:lpwstr>2052-10.1.0.6749</vt:lpwstr>
  </property>
</Properties>
</file>